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<sst xmlns="http://schemas.openxmlformats.org/spreadsheetml/2006/main" count="55" uniqueCount="30">
  <si>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</si>
  <si>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</si>
  <si>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</si>
  <si>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</si>
  <si>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</si>
  <si>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</si>
  <si>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</si>
  <si>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</si>
  <si>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</si>
  <si>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</si>
  <si>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</si>
  <si>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</si>
  <si>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</si>
  <si>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</si>
  <si>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</si>
  <si>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</si>
  <si>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</si>
  <si>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</si>
  <si>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</si>
  <si>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</si>
  <si>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</si>
  <si>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</si>
  <si>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</si>
  <si>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</si>
  <si>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</si>
  <si>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</si>
  <si>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Μάης΄20</t>
  </si>
  <si>
    <t>PIVOT READY</t>
  </si>
  <si>
    <t>ΠΙΝΑΚΑΣ 13 : Εγγεγραμμένη Ανεργία κατά Επαγγελματική Κατηγορία και Επαρχία τον Μάιο και Ιούνιο του 2020</t>
  </si>
  <si>
    <t>Ιούν.΄20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</si>
</sst>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T26" sqref="T26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9.42187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9.1406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281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9.003906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26</v>
      </c>
      <c r="D4" s="16" t="s">
        <v>29</v>
      </c>
      <c r="E4" s="37" t="s">
        <v>1</v>
      </c>
      <c r="F4" s="37"/>
      <c r="G4" s="16" t="s">
        <v>26</v>
      </c>
      <c r="H4" s="16" t="s">
        <v>29</v>
      </c>
      <c r="I4" s="37" t="s">
        <v>1</v>
      </c>
      <c r="J4" s="37"/>
      <c r="K4" s="16" t="s">
        <v>26</v>
      </c>
      <c r="L4" s="16" t="s">
        <v>29</v>
      </c>
      <c r="M4" s="37" t="s">
        <v>1</v>
      </c>
      <c r="N4" s="37"/>
      <c r="O4" s="16" t="s">
        <v>26</v>
      </c>
      <c r="P4" s="16" t="s">
        <v>29</v>
      </c>
      <c r="Q4" s="37" t="s">
        <v>1</v>
      </c>
      <c r="R4" s="37"/>
      <c r="S4" s="16" t="s">
        <v>26</v>
      </c>
      <c r="T4" s="16" t="s">
        <v>29</v>
      </c>
      <c r="U4" s="37" t="s">
        <v>1</v>
      </c>
      <c r="V4" s="37"/>
      <c r="W4" s="16" t="s">
        <v>26</v>
      </c>
      <c r="X4" s="16" t="s">
        <v>29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468</v>
      </c>
      <c r="D6" s="33">
        <v>473</v>
      </c>
      <c r="E6" s="10">
        <f>D6-C6</f>
        <v>5</v>
      </c>
      <c r="F6" s="30">
        <f>E6/C6</f>
        <v>0.010683760683760684</v>
      </c>
      <c r="G6" s="33">
        <v>126</v>
      </c>
      <c r="H6" s="33">
        <v>125</v>
      </c>
      <c r="I6" s="10">
        <f>H6-G6</f>
        <v>-1</v>
      </c>
      <c r="J6" s="30">
        <f>I6/G6</f>
        <v>-0.007936507936507936</v>
      </c>
      <c r="K6" s="33">
        <v>54</v>
      </c>
      <c r="L6" s="33">
        <v>49</v>
      </c>
      <c r="M6" s="10">
        <f>L6-K6</f>
        <v>-5</v>
      </c>
      <c r="N6" s="30">
        <f>M6/K6</f>
        <v>-0.09259259259259259</v>
      </c>
      <c r="O6" s="33">
        <v>287</v>
      </c>
      <c r="P6" s="33">
        <v>292</v>
      </c>
      <c r="Q6" s="10">
        <f>P6-O6</f>
        <v>5</v>
      </c>
      <c r="R6" s="30">
        <f>Q6/O6</f>
        <v>0.017421602787456445</v>
      </c>
      <c r="S6" s="33">
        <v>98</v>
      </c>
      <c r="T6" s="33">
        <v>94</v>
      </c>
      <c r="U6" s="10">
        <f>T6-S6</f>
        <v>-4</v>
      </c>
      <c r="V6" s="30">
        <f>U6/S6</f>
        <v>-0.04081632653061224</v>
      </c>
      <c r="W6" s="31">
        <f>SUM(C6,G6,K6,O6,S6)</f>
        <v>1033</v>
      </c>
      <c r="X6" s="31">
        <f>SUM(D6,H6,L6,P6,T6)</f>
        <v>1033</v>
      </c>
      <c r="Y6" s="10">
        <f>X6-W6</f>
        <v>0</v>
      </c>
      <c r="Z6" s="11">
        <f>Y6/W6</f>
        <v>0</v>
      </c>
      <c r="AA6" s="13"/>
    </row>
    <row r="7" spans="1:26" s="2" customFormat="1" ht="22.5" customHeight="1">
      <c r="A7" s="25">
        <v>2</v>
      </c>
      <c r="B7" s="20" t="s">
        <v>16</v>
      </c>
      <c r="C7" s="33">
        <v>1126</v>
      </c>
      <c r="D7" s="33">
        <v>1422</v>
      </c>
      <c r="E7" s="10">
        <f aca="true" t="shared" si="0" ref="E7:E16">D7-C7</f>
        <v>296</v>
      </c>
      <c r="F7" s="30">
        <f aca="true" t="shared" si="1" ref="F7:F17">E7/C7</f>
        <v>0.26287744227353466</v>
      </c>
      <c r="G7" s="33">
        <v>320</v>
      </c>
      <c r="H7" s="33">
        <v>428</v>
      </c>
      <c r="I7" s="10">
        <f aca="true" t="shared" si="2" ref="I7:I17">H7-G7</f>
        <v>108</v>
      </c>
      <c r="J7" s="30">
        <f aca="true" t="shared" si="3" ref="J7:J17">I7/G7</f>
        <v>0.3375</v>
      </c>
      <c r="K7" s="33">
        <v>84</v>
      </c>
      <c r="L7" s="33">
        <v>112</v>
      </c>
      <c r="M7" s="10">
        <f aca="true" t="shared" si="4" ref="M7:M17">L7-K7</f>
        <v>28</v>
      </c>
      <c r="N7" s="30">
        <f aca="true" t="shared" si="5" ref="N7:N17">M7/K7</f>
        <v>0.3333333333333333</v>
      </c>
      <c r="O7" s="33">
        <v>699</v>
      </c>
      <c r="P7" s="33">
        <v>943</v>
      </c>
      <c r="Q7" s="10">
        <f aca="true" t="shared" si="6" ref="Q7:Q17">P7-O7</f>
        <v>244</v>
      </c>
      <c r="R7" s="30">
        <f aca="true" t="shared" si="7" ref="R7:R17">Q7/O7</f>
        <v>0.3490701001430615</v>
      </c>
      <c r="S7" s="33">
        <v>169</v>
      </c>
      <c r="T7" s="33">
        <v>233</v>
      </c>
      <c r="U7" s="10">
        <f aca="true" t="shared" si="8" ref="U7:U17">T7-S7</f>
        <v>64</v>
      </c>
      <c r="V7" s="30">
        <f aca="true" t="shared" si="9" ref="V7:V17">U7/S7</f>
        <v>0.378698224852071</v>
      </c>
      <c r="W7" s="31">
        <f>SUM(S7,O7,K7,G7,C7)</f>
        <v>2398</v>
      </c>
      <c r="X7" s="31">
        <f aca="true" t="shared" si="10" ref="X7:X16">SUM(D7,H7,L7,P7,T7)</f>
        <v>3138</v>
      </c>
      <c r="Y7" s="10">
        <f aca="true" t="shared" si="11" ref="Y7:Y17">X7-W7</f>
        <v>740</v>
      </c>
      <c r="Z7" s="11">
        <f aca="true" t="shared" si="12" ref="Z7:Z17">Y7/W7</f>
        <v>0.3085904920767306</v>
      </c>
    </row>
    <row r="8" spans="1:26" s="2" customFormat="1" ht="22.5" customHeight="1">
      <c r="A8" s="25">
        <v>3</v>
      </c>
      <c r="B8" s="20" t="s">
        <v>17</v>
      </c>
      <c r="C8" s="33">
        <v>568</v>
      </c>
      <c r="D8" s="33">
        <v>574</v>
      </c>
      <c r="E8" s="10">
        <f t="shared" si="0"/>
        <v>6</v>
      </c>
      <c r="F8" s="30">
        <f t="shared" si="1"/>
        <v>0.01056338028169014</v>
      </c>
      <c r="G8" s="33">
        <v>244</v>
      </c>
      <c r="H8" s="33">
        <v>254</v>
      </c>
      <c r="I8" s="10">
        <f t="shared" si="2"/>
        <v>10</v>
      </c>
      <c r="J8" s="30">
        <f t="shared" si="3"/>
        <v>0.040983606557377046</v>
      </c>
      <c r="K8" s="33">
        <v>170</v>
      </c>
      <c r="L8" s="33">
        <v>168</v>
      </c>
      <c r="M8" s="10">
        <f t="shared" si="4"/>
        <v>-2</v>
      </c>
      <c r="N8" s="30">
        <f t="shared" si="5"/>
        <v>-0.011764705882352941</v>
      </c>
      <c r="O8" s="33">
        <v>425</v>
      </c>
      <c r="P8" s="33">
        <v>449</v>
      </c>
      <c r="Q8" s="10">
        <f t="shared" si="6"/>
        <v>24</v>
      </c>
      <c r="R8" s="30">
        <f t="shared" si="7"/>
        <v>0.05647058823529412</v>
      </c>
      <c r="S8" s="33">
        <v>126</v>
      </c>
      <c r="T8" s="33">
        <v>126</v>
      </c>
      <c r="U8" s="10">
        <f t="shared" si="8"/>
        <v>0</v>
      </c>
      <c r="V8" s="30">
        <f t="shared" si="9"/>
        <v>0</v>
      </c>
      <c r="W8" s="31">
        <f aca="true" t="shared" si="13" ref="W8:W16">SUM(S8,O8,K8,G8,C8)</f>
        <v>1533</v>
      </c>
      <c r="X8" s="31">
        <f t="shared" si="10"/>
        <v>1571</v>
      </c>
      <c r="Y8" s="10">
        <f t="shared" si="11"/>
        <v>38</v>
      </c>
      <c r="Z8" s="11">
        <f t="shared" si="12"/>
        <v>0.024787997390737115</v>
      </c>
    </row>
    <row r="9" spans="1:27" s="2" customFormat="1" ht="22.5" customHeight="1">
      <c r="A9" s="25">
        <v>4</v>
      </c>
      <c r="B9" s="19" t="s">
        <v>18</v>
      </c>
      <c r="C9" s="33">
        <v>1343</v>
      </c>
      <c r="D9" s="33">
        <v>1380</v>
      </c>
      <c r="E9" s="10">
        <f t="shared" si="0"/>
        <v>37</v>
      </c>
      <c r="F9" s="30">
        <f t="shared" si="1"/>
        <v>0.027550260610573342</v>
      </c>
      <c r="G9" s="33">
        <v>886</v>
      </c>
      <c r="H9" s="33">
        <v>909</v>
      </c>
      <c r="I9" s="10">
        <f t="shared" si="2"/>
        <v>23</v>
      </c>
      <c r="J9" s="30">
        <f t="shared" si="3"/>
        <v>0.025959367945823927</v>
      </c>
      <c r="K9" s="33">
        <v>661</v>
      </c>
      <c r="L9" s="33">
        <v>647</v>
      </c>
      <c r="M9" s="10">
        <f t="shared" si="4"/>
        <v>-14</v>
      </c>
      <c r="N9" s="30">
        <f t="shared" si="5"/>
        <v>-0.02118003025718608</v>
      </c>
      <c r="O9" s="33">
        <v>1155</v>
      </c>
      <c r="P9" s="33">
        <v>1200</v>
      </c>
      <c r="Q9" s="10">
        <f t="shared" si="6"/>
        <v>45</v>
      </c>
      <c r="R9" s="30">
        <f t="shared" si="7"/>
        <v>0.03896103896103896</v>
      </c>
      <c r="S9" s="33">
        <v>522</v>
      </c>
      <c r="T9" s="33">
        <v>515</v>
      </c>
      <c r="U9" s="10">
        <f t="shared" si="8"/>
        <v>-7</v>
      </c>
      <c r="V9" s="30">
        <f t="shared" si="9"/>
        <v>-0.013409961685823755</v>
      </c>
      <c r="W9" s="31">
        <f t="shared" si="13"/>
        <v>4567</v>
      </c>
      <c r="X9" s="31">
        <f t="shared" si="10"/>
        <v>4651</v>
      </c>
      <c r="Y9" s="10">
        <f t="shared" si="11"/>
        <v>84</v>
      </c>
      <c r="Z9" s="11">
        <f t="shared" si="12"/>
        <v>0.01839281804247865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1610</v>
      </c>
      <c r="D10" s="33">
        <v>1996</v>
      </c>
      <c r="E10" s="10">
        <f t="shared" si="0"/>
        <v>386</v>
      </c>
      <c r="F10" s="30">
        <f t="shared" si="1"/>
        <v>0.23975155279503105</v>
      </c>
      <c r="G10" s="33">
        <v>1573</v>
      </c>
      <c r="H10" s="33">
        <v>1728</v>
      </c>
      <c r="I10" s="10">
        <f t="shared" si="2"/>
        <v>155</v>
      </c>
      <c r="J10" s="30">
        <f t="shared" si="3"/>
        <v>0.09853782581055308</v>
      </c>
      <c r="K10" s="33">
        <v>2981</v>
      </c>
      <c r="L10" s="33">
        <v>2822</v>
      </c>
      <c r="M10" s="10">
        <f t="shared" si="4"/>
        <v>-159</v>
      </c>
      <c r="N10" s="30">
        <f t="shared" si="5"/>
        <v>-0.05333780610533378</v>
      </c>
      <c r="O10" s="33">
        <v>1577</v>
      </c>
      <c r="P10" s="33">
        <v>1825</v>
      </c>
      <c r="Q10" s="10">
        <f t="shared" si="6"/>
        <v>248</v>
      </c>
      <c r="R10" s="30">
        <f t="shared" si="7"/>
        <v>0.15726062143310082</v>
      </c>
      <c r="S10" s="33">
        <v>1640</v>
      </c>
      <c r="T10" s="33">
        <v>1610</v>
      </c>
      <c r="U10" s="10">
        <f t="shared" si="8"/>
        <v>-30</v>
      </c>
      <c r="V10" s="30">
        <f t="shared" si="9"/>
        <v>-0.018292682926829267</v>
      </c>
      <c r="W10" s="31">
        <f t="shared" si="13"/>
        <v>9381</v>
      </c>
      <c r="X10" s="31">
        <f t="shared" si="10"/>
        <v>9981</v>
      </c>
      <c r="Y10" s="10">
        <f t="shared" si="11"/>
        <v>600</v>
      </c>
      <c r="Z10" s="11">
        <f t="shared" si="12"/>
        <v>0.06395906619763352</v>
      </c>
    </row>
    <row r="11" spans="1:26" s="2" customFormat="1" ht="22.5" customHeight="1">
      <c r="A11" s="25">
        <v>6</v>
      </c>
      <c r="B11" s="19" t="s">
        <v>20</v>
      </c>
      <c r="C11" s="33">
        <v>13</v>
      </c>
      <c r="D11" s="33">
        <v>13</v>
      </c>
      <c r="E11" s="10">
        <f t="shared" si="0"/>
        <v>0</v>
      </c>
      <c r="F11" s="30">
        <f t="shared" si="1"/>
        <v>0</v>
      </c>
      <c r="G11" s="33">
        <v>7</v>
      </c>
      <c r="H11" s="33">
        <v>7</v>
      </c>
      <c r="I11" s="10">
        <f t="shared" si="2"/>
        <v>0</v>
      </c>
      <c r="J11" s="30">
        <f t="shared" si="3"/>
        <v>0</v>
      </c>
      <c r="K11" s="33">
        <v>15</v>
      </c>
      <c r="L11" s="33">
        <v>14</v>
      </c>
      <c r="M11" s="10">
        <f t="shared" si="4"/>
        <v>-1</v>
      </c>
      <c r="N11" s="30">
        <f t="shared" si="5"/>
        <v>-0.06666666666666667</v>
      </c>
      <c r="O11" s="33">
        <v>10</v>
      </c>
      <c r="P11" s="33">
        <v>10</v>
      </c>
      <c r="Q11" s="10">
        <f t="shared" si="6"/>
        <v>0</v>
      </c>
      <c r="R11" s="30">
        <f t="shared" si="7"/>
        <v>0</v>
      </c>
      <c r="S11" s="33">
        <v>19</v>
      </c>
      <c r="T11" s="33">
        <v>13</v>
      </c>
      <c r="U11" s="10">
        <f t="shared" si="8"/>
        <v>-6</v>
      </c>
      <c r="V11" s="30">
        <f t="shared" si="9"/>
        <v>-0.3157894736842105</v>
      </c>
      <c r="W11" s="31">
        <f t="shared" si="13"/>
        <v>64</v>
      </c>
      <c r="X11" s="31">
        <f t="shared" si="10"/>
        <v>57</v>
      </c>
      <c r="Y11" s="10">
        <f t="shared" si="11"/>
        <v>-7</v>
      </c>
      <c r="Z11" s="11">
        <f t="shared" si="12"/>
        <v>-0.109375</v>
      </c>
    </row>
    <row r="12" spans="1:27" s="2" customFormat="1" ht="22.5" customHeight="1">
      <c r="A12" s="25">
        <v>7</v>
      </c>
      <c r="B12" s="19" t="s">
        <v>21</v>
      </c>
      <c r="C12" s="33">
        <v>480</v>
      </c>
      <c r="D12" s="33">
        <v>492</v>
      </c>
      <c r="E12" s="10">
        <f t="shared" si="0"/>
        <v>12</v>
      </c>
      <c r="F12" s="30">
        <f t="shared" si="1"/>
        <v>0.025</v>
      </c>
      <c r="G12" s="33">
        <v>219</v>
      </c>
      <c r="H12" s="33">
        <v>225</v>
      </c>
      <c r="I12" s="10">
        <f t="shared" si="2"/>
        <v>6</v>
      </c>
      <c r="J12" s="30">
        <f t="shared" si="3"/>
        <v>0.0273972602739726</v>
      </c>
      <c r="K12" s="33">
        <v>144</v>
      </c>
      <c r="L12" s="33">
        <v>136</v>
      </c>
      <c r="M12" s="10">
        <f t="shared" si="4"/>
        <v>-8</v>
      </c>
      <c r="N12" s="30">
        <f t="shared" si="5"/>
        <v>-0.05555555555555555</v>
      </c>
      <c r="O12" s="33">
        <v>431</v>
      </c>
      <c r="P12" s="33">
        <v>410</v>
      </c>
      <c r="Q12" s="10">
        <f t="shared" si="6"/>
        <v>-21</v>
      </c>
      <c r="R12" s="30">
        <f t="shared" si="7"/>
        <v>-0.048723897911832945</v>
      </c>
      <c r="S12" s="33">
        <v>200</v>
      </c>
      <c r="T12" s="33">
        <v>200</v>
      </c>
      <c r="U12" s="10">
        <f t="shared" si="8"/>
        <v>0</v>
      </c>
      <c r="V12" s="30">
        <f t="shared" si="9"/>
        <v>0</v>
      </c>
      <c r="W12" s="31">
        <f t="shared" si="13"/>
        <v>1474</v>
      </c>
      <c r="X12" s="31">
        <f t="shared" si="10"/>
        <v>1463</v>
      </c>
      <c r="Y12" s="10">
        <f t="shared" si="11"/>
        <v>-11</v>
      </c>
      <c r="Z12" s="11">
        <f t="shared" si="12"/>
        <v>-0.007462686567164179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213</v>
      </c>
      <c r="D13" s="33">
        <v>210</v>
      </c>
      <c r="E13" s="10">
        <f t="shared" si="0"/>
        <v>-3</v>
      </c>
      <c r="F13" s="30">
        <f t="shared" si="1"/>
        <v>-0.014084507042253521</v>
      </c>
      <c r="G13" s="33">
        <v>262</v>
      </c>
      <c r="H13" s="33">
        <v>268</v>
      </c>
      <c r="I13" s="10">
        <f t="shared" si="2"/>
        <v>6</v>
      </c>
      <c r="J13" s="30">
        <f t="shared" si="3"/>
        <v>0.022900763358778626</v>
      </c>
      <c r="K13" s="33">
        <v>217</v>
      </c>
      <c r="L13" s="33">
        <v>204</v>
      </c>
      <c r="M13" s="10">
        <f t="shared" si="4"/>
        <v>-13</v>
      </c>
      <c r="N13" s="30">
        <f t="shared" si="5"/>
        <v>-0.059907834101382486</v>
      </c>
      <c r="O13" s="33">
        <v>220</v>
      </c>
      <c r="P13" s="33">
        <v>219</v>
      </c>
      <c r="Q13" s="10">
        <f t="shared" si="6"/>
        <v>-1</v>
      </c>
      <c r="R13" s="30">
        <f t="shared" si="7"/>
        <v>-0.004545454545454545</v>
      </c>
      <c r="S13" s="33">
        <v>214</v>
      </c>
      <c r="T13" s="33">
        <v>203</v>
      </c>
      <c r="U13" s="10">
        <f t="shared" si="8"/>
        <v>-11</v>
      </c>
      <c r="V13" s="30">
        <f t="shared" si="9"/>
        <v>-0.0514018691588785</v>
      </c>
      <c r="W13" s="31">
        <f t="shared" si="13"/>
        <v>1126</v>
      </c>
      <c r="X13" s="31">
        <f t="shared" si="10"/>
        <v>1104</v>
      </c>
      <c r="Y13" s="10">
        <f t="shared" si="11"/>
        <v>-22</v>
      </c>
      <c r="Z13" s="11">
        <f t="shared" si="12"/>
        <v>-0.019538188277087035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1238</v>
      </c>
      <c r="D14" s="33">
        <v>1273</v>
      </c>
      <c r="E14" s="10">
        <f t="shared" si="0"/>
        <v>35</v>
      </c>
      <c r="F14" s="30">
        <f t="shared" si="1"/>
        <v>0.02827140549273021</v>
      </c>
      <c r="G14" s="33">
        <v>1241</v>
      </c>
      <c r="H14" s="33">
        <v>1239</v>
      </c>
      <c r="I14" s="10">
        <f t="shared" si="2"/>
        <v>-2</v>
      </c>
      <c r="J14" s="30">
        <f t="shared" si="3"/>
        <v>-0.0016116035455278</v>
      </c>
      <c r="K14" s="33">
        <v>1973</v>
      </c>
      <c r="L14" s="33">
        <v>1882</v>
      </c>
      <c r="M14" s="10">
        <f t="shared" si="4"/>
        <v>-91</v>
      </c>
      <c r="N14" s="30">
        <f t="shared" si="5"/>
        <v>-0.046122655854029394</v>
      </c>
      <c r="O14" s="33">
        <v>1184</v>
      </c>
      <c r="P14" s="33">
        <v>1257</v>
      </c>
      <c r="Q14" s="10">
        <f t="shared" si="6"/>
        <v>73</v>
      </c>
      <c r="R14" s="30">
        <f t="shared" si="7"/>
        <v>0.06165540540540541</v>
      </c>
      <c r="S14" s="33">
        <v>901</v>
      </c>
      <c r="T14" s="33">
        <v>859</v>
      </c>
      <c r="U14" s="10">
        <f t="shared" si="8"/>
        <v>-42</v>
      </c>
      <c r="V14" s="30">
        <f t="shared" si="9"/>
        <v>-0.04661487236403995</v>
      </c>
      <c r="W14" s="31">
        <f t="shared" si="13"/>
        <v>6537</v>
      </c>
      <c r="X14" s="31">
        <f t="shared" si="10"/>
        <v>6510</v>
      </c>
      <c r="Y14" s="10">
        <f t="shared" si="11"/>
        <v>-27</v>
      </c>
      <c r="Z14" s="11">
        <f t="shared" si="12"/>
        <v>-0.004130335016062414</v>
      </c>
    </row>
    <row r="15" spans="1:27" s="2" customFormat="1" ht="22.5" customHeight="1">
      <c r="A15" s="25">
        <v>10</v>
      </c>
      <c r="B15" s="20" t="s">
        <v>24</v>
      </c>
      <c r="C15" s="33">
        <v>27</v>
      </c>
      <c r="D15" s="33">
        <v>29</v>
      </c>
      <c r="E15" s="10">
        <f t="shared" si="0"/>
        <v>2</v>
      </c>
      <c r="F15" s="30">
        <f t="shared" si="1"/>
        <v>0.07407407407407407</v>
      </c>
      <c r="G15" s="33">
        <v>9</v>
      </c>
      <c r="H15" s="33">
        <v>9</v>
      </c>
      <c r="I15" s="10">
        <f t="shared" si="2"/>
        <v>0</v>
      </c>
      <c r="J15" s="30">
        <f t="shared" si="3"/>
        <v>0</v>
      </c>
      <c r="K15" s="33">
        <v>3</v>
      </c>
      <c r="L15" s="33">
        <v>2</v>
      </c>
      <c r="M15" s="10">
        <f t="shared" si="4"/>
        <v>-1</v>
      </c>
      <c r="N15" s="30">
        <f t="shared" si="5"/>
        <v>-0.3333333333333333</v>
      </c>
      <c r="O15" s="33">
        <v>11</v>
      </c>
      <c r="P15" s="33">
        <v>12</v>
      </c>
      <c r="Q15" s="10">
        <f t="shared" si="6"/>
        <v>1</v>
      </c>
      <c r="R15" s="30">
        <f t="shared" si="7"/>
        <v>0.09090909090909091</v>
      </c>
      <c r="S15" s="33">
        <v>2</v>
      </c>
      <c r="T15" s="33">
        <v>4</v>
      </c>
      <c r="U15" s="10">
        <f t="shared" si="8"/>
        <v>2</v>
      </c>
      <c r="V15" s="36">
        <f t="shared" si="9"/>
        <v>1</v>
      </c>
      <c r="W15" s="31">
        <f t="shared" si="13"/>
        <v>52</v>
      </c>
      <c r="X15" s="31">
        <f t="shared" si="10"/>
        <v>56</v>
      </c>
      <c r="Y15" s="10">
        <f t="shared" si="11"/>
        <v>4</v>
      </c>
      <c r="Z15" s="11">
        <f t="shared" si="12"/>
        <v>0.07692307692307693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490</v>
      </c>
      <c r="D16" s="33">
        <v>545</v>
      </c>
      <c r="E16" s="10">
        <f t="shared" si="0"/>
        <v>55</v>
      </c>
      <c r="F16" s="30">
        <f t="shared" si="1"/>
        <v>0.11224489795918367</v>
      </c>
      <c r="G16" s="33">
        <v>212</v>
      </c>
      <c r="H16" s="33">
        <v>229</v>
      </c>
      <c r="I16" s="10">
        <f t="shared" si="2"/>
        <v>17</v>
      </c>
      <c r="J16" s="30">
        <f t="shared" si="3"/>
        <v>0.08018867924528301</v>
      </c>
      <c r="K16" s="33">
        <v>44</v>
      </c>
      <c r="L16" s="33">
        <v>52</v>
      </c>
      <c r="M16" s="10">
        <f t="shared" si="4"/>
        <v>8</v>
      </c>
      <c r="N16" s="30">
        <f t="shared" si="5"/>
        <v>0.18181818181818182</v>
      </c>
      <c r="O16" s="33">
        <v>403</v>
      </c>
      <c r="P16" s="33">
        <v>455</v>
      </c>
      <c r="Q16" s="10">
        <f t="shared" si="6"/>
        <v>52</v>
      </c>
      <c r="R16" s="30">
        <f t="shared" si="7"/>
        <v>0.12903225806451613</v>
      </c>
      <c r="S16" s="33">
        <v>290</v>
      </c>
      <c r="T16" s="33">
        <v>313</v>
      </c>
      <c r="U16" s="10">
        <f t="shared" si="8"/>
        <v>23</v>
      </c>
      <c r="V16" s="30">
        <f t="shared" si="9"/>
        <v>0.07931034482758621</v>
      </c>
      <c r="W16" s="31">
        <f t="shared" si="13"/>
        <v>1439</v>
      </c>
      <c r="X16" s="31">
        <f t="shared" si="10"/>
        <v>1594</v>
      </c>
      <c r="Y16" s="10">
        <f t="shared" si="11"/>
        <v>155</v>
      </c>
      <c r="Z16" s="11">
        <f t="shared" si="12"/>
        <v>0.10771369006254343</v>
      </c>
      <c r="AA16" s="13"/>
    </row>
    <row r="17" spans="1:26" ht="22.5" customHeight="1" thickBot="1">
      <c r="A17" s="26"/>
      <c r="B17" s="27" t="s">
        <v>0</v>
      </c>
      <c r="C17" s="28">
        <f>SUM(C6:C16)</f>
        <v>7576</v>
      </c>
      <c r="D17" s="28">
        <f>SUM(D6:D16)</f>
        <v>8407</v>
      </c>
      <c r="E17" s="32">
        <f>D17-C17</f>
        <v>831</v>
      </c>
      <c r="F17" s="29">
        <f t="shared" si="1"/>
        <v>0.109688489968321</v>
      </c>
      <c r="G17" s="28">
        <f>SUM(G6:G16)</f>
        <v>5099</v>
      </c>
      <c r="H17" s="28">
        <f>SUM(H6:H16)</f>
        <v>5421</v>
      </c>
      <c r="I17" s="32">
        <f t="shared" si="2"/>
        <v>322</v>
      </c>
      <c r="J17" s="29">
        <f t="shared" si="3"/>
        <v>0.06314963718376153</v>
      </c>
      <c r="K17" s="28">
        <f>SUM(K6:K16)</f>
        <v>6346</v>
      </c>
      <c r="L17" s="28">
        <f>SUM(L6:L16)</f>
        <v>6088</v>
      </c>
      <c r="M17" s="32">
        <f t="shared" si="4"/>
        <v>-258</v>
      </c>
      <c r="N17" s="29">
        <f t="shared" si="5"/>
        <v>-0.040655531043176804</v>
      </c>
      <c r="O17" s="28">
        <f>SUM(O6:O16)</f>
        <v>6402</v>
      </c>
      <c r="P17" s="28">
        <f>SUM(P6:P16)</f>
        <v>7072</v>
      </c>
      <c r="Q17" s="32">
        <f t="shared" si="6"/>
        <v>670</v>
      </c>
      <c r="R17" s="29">
        <f t="shared" si="7"/>
        <v>0.10465479537644486</v>
      </c>
      <c r="S17" s="28">
        <f>SUM(S6:S16)</f>
        <v>4181</v>
      </c>
      <c r="T17" s="28">
        <f>SUM(T6:T16)</f>
        <v>4170</v>
      </c>
      <c r="U17" s="32">
        <f t="shared" si="8"/>
        <v>-11</v>
      </c>
      <c r="V17" s="29">
        <f t="shared" si="9"/>
        <v>-0.0026309495336044007</v>
      </c>
      <c r="W17" s="28">
        <f>SUM(W6:W16)</f>
        <v>29604</v>
      </c>
      <c r="X17" s="28">
        <f>SUM(X6:X16)</f>
        <v>31158</v>
      </c>
      <c r="Y17" s="32">
        <f t="shared" si="11"/>
        <v>1554</v>
      </c>
      <c r="Z17" s="12">
        <f t="shared" si="12"/>
        <v>0.05249290636400487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27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2020-06-04T09:05:42Z</cp:lastPrinted>
  <dcterms:created xsi:type="dcterms:W3CDTF">2003-11-04T06:27:00Z</dcterms:created>
  <dcterms:modified xsi:type="dcterms:W3CDTF">2020-07-02T09:19:44Z</dcterms:modified>
  <cp:category/>
  <cp:version/>
  <cp:contentType/>
  <cp:contentStatus/>
</cp:coreProperties>
</file>